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skiy\Documents\прайс для сайта\2021-07-22\"/>
    </mc:Choice>
  </mc:AlternateContent>
  <bookViews>
    <workbookView xWindow="-120" yWindow="-120" windowWidth="29040" windowHeight="15840" tabRatio="903"/>
  </bookViews>
  <sheets>
    <sheet name="Огнеупорные материалы" sheetId="64" r:id="rId1"/>
  </sheets>
  <definedNames>
    <definedName name="_xlnm.Print_Area" localSheetId="0">'Огнеупорные материалы'!$A$1:$H$26</definedName>
  </definedNames>
  <calcPr calcId="181029"/>
</workbook>
</file>

<file path=xl/calcChain.xml><?xml version="1.0" encoding="utf-8"?>
<calcChain xmlns="http://schemas.openxmlformats.org/spreadsheetml/2006/main">
  <c r="G19" i="64" l="1"/>
  <c r="G18" i="64"/>
  <c r="G15" i="64"/>
  <c r="G14" i="64"/>
  <c r="G13" i="64"/>
  <c r="G12" i="64"/>
  <c r="G11" i="64"/>
  <c r="G10" i="64"/>
  <c r="G9" i="64"/>
  <c r="G8" i="64"/>
  <c r="G7" i="64"/>
  <c r="G6" i="64"/>
  <c r="G17" i="64"/>
  <c r="G16" i="64"/>
  <c r="G24" i="64"/>
  <c r="G21" i="64"/>
  <c r="G20" i="64"/>
  <c r="G5" i="64"/>
  <c r="G22" i="64" l="1"/>
  <c r="G26" i="64" s="1"/>
</calcChain>
</file>

<file path=xl/sharedStrings.xml><?xml version="1.0" encoding="utf-8"?>
<sst xmlns="http://schemas.openxmlformats.org/spreadsheetml/2006/main" count="69" uniqueCount="53">
  <si>
    <t>Код</t>
  </si>
  <si>
    <t>Номенклатура</t>
  </si>
  <si>
    <t>Остаток</t>
  </si>
  <si>
    <t>Сумма</t>
  </si>
  <si>
    <t>Итого</t>
  </si>
  <si>
    <t>шт</t>
  </si>
  <si>
    <t>кг</t>
  </si>
  <si>
    <t>Розничная цена Армада 51</t>
  </si>
  <si>
    <t>Кол-во</t>
  </si>
  <si>
    <t>Ед. измерения</t>
  </si>
  <si>
    <t>Средняя рыночная цена</t>
  </si>
  <si>
    <t>ИТОГО</t>
  </si>
  <si>
    <t xml:space="preserve">600188     </t>
  </si>
  <si>
    <t xml:space="preserve">600170     </t>
  </si>
  <si>
    <t>Асбоплита 500*170*50</t>
  </si>
  <si>
    <t xml:space="preserve">602565     </t>
  </si>
  <si>
    <t>м2</t>
  </si>
  <si>
    <t xml:space="preserve">682980     </t>
  </si>
  <si>
    <t>Кирпич огнеупорный шамотный ШСТ-19 д/суд.котлов (241*241*120)</t>
  </si>
  <si>
    <t xml:space="preserve">601338     </t>
  </si>
  <si>
    <t xml:space="preserve">601327     </t>
  </si>
  <si>
    <t xml:space="preserve">Лента тормозная ЭМ1  8*140 (лентаФерадо) </t>
  </si>
  <si>
    <t xml:space="preserve">601732     </t>
  </si>
  <si>
    <t>Набивка АСС 20*20</t>
  </si>
  <si>
    <t xml:space="preserve">601799     </t>
  </si>
  <si>
    <t>Набивка АСС ф 20</t>
  </si>
  <si>
    <t xml:space="preserve">601722     </t>
  </si>
  <si>
    <t xml:space="preserve">601724     </t>
  </si>
  <si>
    <t>Набивка ППФ 32*32</t>
  </si>
  <si>
    <t xml:space="preserve">601725     </t>
  </si>
  <si>
    <t>Набивка ППФ 38*38</t>
  </si>
  <si>
    <t xml:space="preserve">601727     </t>
  </si>
  <si>
    <t>Набивка ППФ 45*45</t>
  </si>
  <si>
    <t xml:space="preserve">601678     </t>
  </si>
  <si>
    <t>Набивка ППФ 60*60</t>
  </si>
  <si>
    <t xml:space="preserve">601804     </t>
  </si>
  <si>
    <t>Набивка ССН 4*4 м/п</t>
  </si>
  <si>
    <t>пог.м</t>
  </si>
  <si>
    <t xml:space="preserve">601803     </t>
  </si>
  <si>
    <t>Набивка ССН 8мм м/п</t>
  </si>
  <si>
    <t xml:space="preserve">601802     </t>
  </si>
  <si>
    <t>Набивка ССН 9мм м/п (самосмазывающ. сальников.)</t>
  </si>
  <si>
    <t xml:space="preserve">205449     </t>
  </si>
  <si>
    <t xml:space="preserve">204615     </t>
  </si>
  <si>
    <t xml:space="preserve">Фото </t>
  </si>
  <si>
    <t>Асбокартон  5-6 мм, с хранения</t>
  </si>
  <si>
    <t xml:space="preserve">Паронит ПОН-Б 1,0мм </t>
  </si>
  <si>
    <t>Паронит ПОН-Б 2-2,5мм</t>
  </si>
  <si>
    <t>Набивка ППФ 25*25 (1/21кг).</t>
  </si>
  <si>
    <t xml:space="preserve">Лента тормозная ЭМ1  8*120 (лентаФерадо) </t>
  </si>
  <si>
    <t xml:space="preserve">Асботкань армированная </t>
  </si>
  <si>
    <t>Огнеупорные материалы</t>
  </si>
  <si>
    <t>Асбопродукция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</si>
</sst>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р.&quot;_-;\-* #,##0.00\ &quot;р.&quot;_-;_-* &quot;-&quot;??\ &quot;р.&quot;_-;_-@_-"/>
    <numFmt numFmtId="165" formatCode="#,##0.00\ &quot;р.&quot;"/>
    <numFmt numFmtId="166" formatCode="#,##0.00\ &quot;₽&quot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165" fontId="1" fillId="0" borderId="4" xfId="0" applyNumberFormat="1" applyFont="1" applyBorder="1" applyAlignment="1">
      <alignment horizontal="right" vertical="center"/>
    </xf>
    <xf numFmtId="166" fontId="1" fillId="0" borderId="20" xfId="0" applyNumberFormat="1" applyFont="1" applyBorder="1" applyAlignment="1">
      <alignment horizontal="right" vertical="center"/>
    </xf>
    <xf numFmtId="0" fontId="1" fillId="0" borderId="3" xfId="2" applyNumberFormat="1" applyFont="1" applyBorder="1" applyAlignment="1">
      <alignment vertical="center" wrapText="1"/>
    </xf>
    <xf numFmtId="0" fontId="1" fillId="0" borderId="3" xfId="2" applyNumberFormat="1" applyFont="1" applyBorder="1" applyAlignment="1">
      <alignment horizontal="right" vertical="center" wrapText="1"/>
    </xf>
    <xf numFmtId="0" fontId="1" fillId="0" borderId="8" xfId="2" applyNumberFormat="1" applyFont="1" applyBorder="1" applyAlignment="1">
      <alignment vertical="center" wrapText="1"/>
    </xf>
    <xf numFmtId="0" fontId="1" fillId="0" borderId="3" xfId="2" applyFont="1" applyBorder="1" applyAlignment="1">
      <alignment horizontal="center" vertical="center"/>
    </xf>
    <xf numFmtId="4" fontId="1" fillId="0" borderId="2" xfId="2" applyNumberFormat="1" applyFont="1" applyBorder="1" applyAlignment="1">
      <alignment horizontal="right" vertical="center" wrapText="1"/>
    </xf>
    <xf numFmtId="165" fontId="2" fillId="0" borderId="13" xfId="0" applyNumberFormat="1" applyFont="1" applyBorder="1" applyAlignment="1">
      <alignment horizontal="right" vertical="center"/>
    </xf>
    <xf numFmtId="166" fontId="1" fillId="0" borderId="22" xfId="0" applyNumberFormat="1" applyFont="1" applyBorder="1" applyAlignment="1">
      <alignment horizontal="right" vertical="center"/>
    </xf>
    <xf numFmtId="166" fontId="1" fillId="0" borderId="3" xfId="2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0" fontId="1" fillId="0" borderId="3" xfId="2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166" fontId="1" fillId="0" borderId="12" xfId="0" applyNumberFormat="1" applyFont="1" applyBorder="1" applyAlignment="1">
      <alignment horizontal="right" vertical="center"/>
    </xf>
    <xf numFmtId="165" fontId="2" fillId="0" borderId="10" xfId="0" applyNumberFormat="1" applyFont="1" applyBorder="1" applyAlignment="1">
      <alignment horizontal="right" vertical="center"/>
    </xf>
    <xf numFmtId="166" fontId="2" fillId="0" borderId="14" xfId="0" applyNumberFormat="1" applyFont="1" applyBorder="1" applyAlignment="1">
      <alignment horizontal="right" vertical="center"/>
    </xf>
    <xf numFmtId="165" fontId="2" fillId="3" borderId="4" xfId="0" applyNumberFormat="1" applyFont="1" applyFill="1" applyBorder="1" applyAlignment="1">
      <alignment horizontal="right" vertical="center"/>
    </xf>
    <xf numFmtId="166" fontId="2" fillId="3" borderId="21" xfId="0" applyNumberFormat="1" applyFont="1" applyFill="1" applyBorder="1" applyAlignment="1">
      <alignment horizontal="right" vertical="center"/>
    </xf>
    <xf numFmtId="0" fontId="2" fillId="0" borderId="9" xfId="2" applyNumberFormat="1" applyFont="1" applyBorder="1" applyAlignment="1">
      <alignment horizontal="left" vertical="center" wrapText="1"/>
    </xf>
    <xf numFmtId="0" fontId="2" fillId="0" borderId="10" xfId="2" applyNumberFormat="1" applyFont="1" applyBorder="1" applyAlignment="1">
      <alignment horizontal="left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 wrapText="1"/>
    </xf>
    <xf numFmtId="0" fontId="2" fillId="2" borderId="7" xfId="2" applyNumberFormat="1" applyFont="1" applyFill="1" applyBorder="1" applyAlignment="1">
      <alignment horizontal="center" vertical="center" wrapText="1"/>
    </xf>
    <xf numFmtId="0" fontId="2" fillId="2" borderId="11" xfId="2" applyNumberFormat="1" applyFont="1" applyFill="1" applyBorder="1" applyAlignment="1">
      <alignment horizontal="center" vertical="center" wrapText="1"/>
    </xf>
    <xf numFmtId="0" fontId="2" fillId="0" borderId="18" xfId="2" applyNumberFormat="1" applyFont="1" applyBorder="1" applyAlignment="1">
      <alignment horizontal="left" vertical="top" wrapText="1"/>
    </xf>
    <xf numFmtId="0" fontId="2" fillId="0" borderId="15" xfId="2" applyNumberFormat="1" applyFont="1" applyBorder="1" applyAlignment="1">
      <alignment horizontal="left" vertical="top" wrapText="1"/>
    </xf>
    <xf numFmtId="0" fontId="2" fillId="3" borderId="25" xfId="2" applyNumberFormat="1" applyFont="1" applyFill="1" applyBorder="1" applyAlignment="1">
      <alignment horizontal="left" vertical="center" wrapText="1"/>
    </xf>
    <xf numFmtId="0" fontId="2" fillId="3" borderId="24" xfId="2" applyNumberFormat="1" applyFont="1" applyFill="1" applyBorder="1" applyAlignment="1">
      <alignment horizontal="left" vertical="center" wrapText="1"/>
    </xf>
    <xf numFmtId="0" fontId="2" fillId="3" borderId="23" xfId="2" applyNumberFormat="1" applyFont="1" applyFill="1" applyBorder="1" applyAlignment="1">
      <alignment horizontal="left" vertical="center" wrapText="1"/>
    </xf>
    <xf numFmtId="166" fontId="6" fillId="3" borderId="11" xfId="0" applyNumberFormat="1" applyFont="1" applyFill="1" applyBorder="1" applyAlignment="1">
      <alignment horizontal="center" vertical="center" wrapText="1"/>
    </xf>
    <xf numFmtId="166" fontId="6" fillId="3" borderId="14" xfId="0" applyNumberFormat="1" applyFont="1" applyFill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center" wrapText="1"/>
    </xf>
    <xf numFmtId="0" fontId="1" fillId="0" borderId="2" xfId="2" applyNumberFormat="1" applyFont="1" applyBorder="1" applyAlignment="1">
      <alignment horizontal="center" vertical="center" wrapText="1"/>
    </xf>
    <xf numFmtId="0" fontId="1" fillId="0" borderId="5" xfId="2" applyNumberFormat="1" applyFont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6" fontId="2" fillId="3" borderId="7" xfId="1" applyNumberFormat="1" applyFont="1" applyFill="1" applyBorder="1" applyAlignment="1">
      <alignment horizontal="center" vertical="center" wrapText="1"/>
    </xf>
    <xf numFmtId="166" fontId="2" fillId="3" borderId="10" xfId="1" applyNumberFormat="1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_Инструмент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92575</xdr:colOff>
      <xdr:row>4</xdr:row>
      <xdr:rowOff>95250</xdr:rowOff>
    </xdr:from>
    <xdr:to>
      <xdr:col>2</xdr:col>
      <xdr:colOff>1907664</xdr:colOff>
      <xdr:row>4</xdr:row>
      <xdr:rowOff>1704975</xdr:rowOff>
    </xdr:to>
    <xdr:pic>
      <xdr:nvPicPr>
        <xdr:cNvPr id="29" name="Рисунок 28" descr="DuucDxxelQU.jpg">
          <a:extLst>
            <a:ext uri="{FF2B5EF4-FFF2-40B4-BE49-F238E27FC236}">
              <a16:creationId xmlns:a16="http://schemas.microsoft.com/office/drawing/2014/main" id="{4FF0C12C-6F6F-489D-BEDF-1834F2BE4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8250" y="1362075"/>
          <a:ext cx="1815089" cy="1609725"/>
        </a:xfrm>
        <a:prstGeom prst="rect">
          <a:avLst/>
        </a:prstGeom>
      </xdr:spPr>
    </xdr:pic>
    <xdr:clientData/>
  </xdr:twoCellAnchor>
  <xdr:twoCellAnchor editAs="oneCell">
    <xdr:from>
      <xdr:col>2</xdr:col>
      <xdr:colOff>61233</xdr:colOff>
      <xdr:row>19</xdr:row>
      <xdr:rowOff>47625</xdr:rowOff>
    </xdr:from>
    <xdr:to>
      <xdr:col>2</xdr:col>
      <xdr:colOff>1933574</xdr:colOff>
      <xdr:row>19</xdr:row>
      <xdr:rowOff>914400</xdr:rowOff>
    </xdr:to>
    <xdr:pic>
      <xdr:nvPicPr>
        <xdr:cNvPr id="30" name="Рисунок 29" descr="hapG3zt6CY0.jpg">
          <a:extLst>
            <a:ext uri="{FF2B5EF4-FFF2-40B4-BE49-F238E27FC236}">
              <a16:creationId xmlns:a16="http://schemas.microsoft.com/office/drawing/2014/main" id="{E1D8300C-8E9D-4F6C-9069-7BF66A775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0526" t="24561" r="8772" b="28655"/>
        <a:stretch>
          <a:fillRect/>
        </a:stretch>
      </xdr:blipFill>
      <xdr:spPr>
        <a:xfrm>
          <a:off x="2509158" y="2819400"/>
          <a:ext cx="1872341" cy="866775"/>
        </a:xfrm>
        <a:prstGeom prst="rect">
          <a:avLst/>
        </a:prstGeom>
      </xdr:spPr>
    </xdr:pic>
    <xdr:clientData/>
  </xdr:twoCellAnchor>
  <xdr:twoCellAnchor editAs="oneCell">
    <xdr:from>
      <xdr:col>2</xdr:col>
      <xdr:colOff>58511</xdr:colOff>
      <xdr:row>20</xdr:row>
      <xdr:rowOff>76200</xdr:rowOff>
    </xdr:from>
    <xdr:to>
      <xdr:col>2</xdr:col>
      <xdr:colOff>1962150</xdr:colOff>
      <xdr:row>20</xdr:row>
      <xdr:rowOff>1638300</xdr:rowOff>
    </xdr:to>
    <xdr:pic>
      <xdr:nvPicPr>
        <xdr:cNvPr id="31" name="Рисунок 30" descr="JKKg2p8hYLg.jpg">
          <a:extLst>
            <a:ext uri="{FF2B5EF4-FFF2-40B4-BE49-F238E27FC236}">
              <a16:creationId xmlns:a16="http://schemas.microsoft.com/office/drawing/2014/main" id="{A38900DE-30F9-4967-9C8F-9060C8A96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5579" b="26240"/>
        <a:stretch>
          <a:fillRect/>
        </a:stretch>
      </xdr:blipFill>
      <xdr:spPr>
        <a:xfrm>
          <a:off x="3449411" y="4619625"/>
          <a:ext cx="1903639" cy="1562100"/>
        </a:xfrm>
        <a:prstGeom prst="rect">
          <a:avLst/>
        </a:prstGeom>
      </xdr:spPr>
    </xdr:pic>
    <xdr:clientData/>
  </xdr:twoCellAnchor>
  <xdr:twoCellAnchor editAs="oneCell">
    <xdr:from>
      <xdr:col>2</xdr:col>
      <xdr:colOff>202747</xdr:colOff>
      <xdr:row>23</xdr:row>
      <xdr:rowOff>18507</xdr:rowOff>
    </xdr:from>
    <xdr:to>
      <xdr:col>2</xdr:col>
      <xdr:colOff>1724025</xdr:colOff>
      <xdr:row>23</xdr:row>
      <xdr:rowOff>1302551</xdr:rowOff>
    </xdr:to>
    <xdr:pic>
      <xdr:nvPicPr>
        <xdr:cNvPr id="32" name="Рисунок 31" descr="1CY4DF7_vBc.jpg">
          <a:extLst>
            <a:ext uri="{FF2B5EF4-FFF2-40B4-BE49-F238E27FC236}">
              <a16:creationId xmlns:a16="http://schemas.microsoft.com/office/drawing/2014/main" id="{B5943478-4AEF-427B-96BD-AF2DBD0FB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4158" t="20918" r="10077" b="27551"/>
        <a:stretch>
          <a:fillRect/>
        </a:stretch>
      </xdr:blipFill>
      <xdr:spPr>
        <a:xfrm>
          <a:off x="2650672" y="6695532"/>
          <a:ext cx="1521278" cy="1284044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23</xdr:row>
      <xdr:rowOff>1319419</xdr:rowOff>
    </xdr:from>
    <xdr:to>
      <xdr:col>2</xdr:col>
      <xdr:colOff>1714500</xdr:colOff>
      <xdr:row>23</xdr:row>
      <xdr:rowOff>2515900</xdr:rowOff>
    </xdr:to>
    <xdr:pic>
      <xdr:nvPicPr>
        <xdr:cNvPr id="33" name="Рисунок 32" descr="fGyCPauPnXk.jpg">
          <a:extLst>
            <a:ext uri="{FF2B5EF4-FFF2-40B4-BE49-F238E27FC236}">
              <a16:creationId xmlns:a16="http://schemas.microsoft.com/office/drawing/2014/main" id="{3EDCD7F1-F116-401E-BD18-3E5F0F3AA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2151" t="25140" r="10754" b="15642"/>
        <a:stretch>
          <a:fillRect/>
        </a:stretch>
      </xdr:blipFill>
      <xdr:spPr>
        <a:xfrm>
          <a:off x="2657475" y="7996444"/>
          <a:ext cx="1504950" cy="1196481"/>
        </a:xfrm>
        <a:prstGeom prst="rect">
          <a:avLst/>
        </a:prstGeom>
      </xdr:spPr>
    </xdr:pic>
    <xdr:clientData/>
  </xdr:twoCellAnchor>
  <xdr:twoCellAnchor editAs="oneCell">
    <xdr:from>
      <xdr:col>2</xdr:col>
      <xdr:colOff>136087</xdr:colOff>
      <xdr:row>15</xdr:row>
      <xdr:rowOff>65738</xdr:rowOff>
    </xdr:from>
    <xdr:to>
      <xdr:col>2</xdr:col>
      <xdr:colOff>1819274</xdr:colOff>
      <xdr:row>16</xdr:row>
      <xdr:rowOff>847725</xdr:rowOff>
    </xdr:to>
    <xdr:pic>
      <xdr:nvPicPr>
        <xdr:cNvPr id="34" name="Рисунок 33" descr="k8bxi6rfe4o.jpg">
          <a:extLst>
            <a:ext uri="{FF2B5EF4-FFF2-40B4-BE49-F238E27FC236}">
              <a16:creationId xmlns:a16="http://schemas.microsoft.com/office/drawing/2014/main" id="{587B6500-E71C-4734-8E32-D71E83F09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84012" y="5542613"/>
          <a:ext cx="1683187" cy="1629712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133351</xdr:colOff>
      <xdr:row>5</xdr:row>
      <xdr:rowOff>68034</xdr:rowOff>
    </xdr:from>
    <xdr:to>
      <xdr:col>2</xdr:col>
      <xdr:colOff>1828800</xdr:colOff>
      <xdr:row>6</xdr:row>
      <xdr:rowOff>797694</xdr:rowOff>
    </xdr:to>
    <xdr:pic>
      <xdr:nvPicPr>
        <xdr:cNvPr id="35" name="Рисунок 34" descr="354NiNuaQRY.jpg">
          <a:extLst>
            <a:ext uri="{FF2B5EF4-FFF2-40B4-BE49-F238E27FC236}">
              <a16:creationId xmlns:a16="http://schemas.microsoft.com/office/drawing/2014/main" id="{02449D8B-BDF2-483E-B04A-94DC711B4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1475" t="14139" b="10861"/>
        <a:stretch>
          <a:fillRect/>
        </a:stretch>
      </xdr:blipFill>
      <xdr:spPr>
        <a:xfrm>
          <a:off x="2581276" y="2839809"/>
          <a:ext cx="1695449" cy="1615485"/>
        </a:xfrm>
        <a:prstGeom prst="rect">
          <a:avLst/>
        </a:prstGeom>
      </xdr:spPr>
    </xdr:pic>
    <xdr:clientData/>
  </xdr:twoCellAnchor>
  <xdr:twoCellAnchor editAs="oneCell">
    <xdr:from>
      <xdr:col>2</xdr:col>
      <xdr:colOff>156482</xdr:colOff>
      <xdr:row>7</xdr:row>
      <xdr:rowOff>24494</xdr:rowOff>
    </xdr:from>
    <xdr:to>
      <xdr:col>2</xdr:col>
      <xdr:colOff>1819275</xdr:colOff>
      <xdr:row>11</xdr:row>
      <xdr:rowOff>175298</xdr:rowOff>
    </xdr:to>
    <xdr:pic>
      <xdr:nvPicPr>
        <xdr:cNvPr id="36" name="Рисунок 35" descr="2o7dXyD7CI4.jpg">
          <a:extLst>
            <a:ext uri="{FF2B5EF4-FFF2-40B4-BE49-F238E27FC236}">
              <a16:creationId xmlns:a16="http://schemas.microsoft.com/office/drawing/2014/main" id="{91721700-8E37-4364-9ED7-7153F2C33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1258"/>
        <a:stretch>
          <a:fillRect/>
        </a:stretch>
      </xdr:blipFill>
      <xdr:spPr>
        <a:xfrm>
          <a:off x="2604407" y="12311744"/>
          <a:ext cx="1662793" cy="912804"/>
        </a:xfrm>
        <a:prstGeom prst="rect">
          <a:avLst/>
        </a:prstGeom>
      </xdr:spPr>
    </xdr:pic>
    <xdr:clientData/>
  </xdr:twoCellAnchor>
  <xdr:twoCellAnchor editAs="oneCell">
    <xdr:from>
      <xdr:col>2</xdr:col>
      <xdr:colOff>161520</xdr:colOff>
      <xdr:row>12</xdr:row>
      <xdr:rowOff>116067</xdr:rowOff>
    </xdr:from>
    <xdr:to>
      <xdr:col>2</xdr:col>
      <xdr:colOff>1819274</xdr:colOff>
      <xdr:row>14</xdr:row>
      <xdr:rowOff>304805</xdr:rowOff>
    </xdr:to>
    <xdr:pic>
      <xdr:nvPicPr>
        <xdr:cNvPr id="37" name="Рисунок 36" descr="7RFn9hFSYwE.jpg">
          <a:extLst>
            <a:ext uri="{FF2B5EF4-FFF2-40B4-BE49-F238E27FC236}">
              <a16:creationId xmlns:a16="http://schemas.microsoft.com/office/drawing/2014/main" id="{398491A7-0442-47CF-BC44-45595E613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3281" t="7292" r="16406" b="6250"/>
        <a:stretch>
          <a:fillRect/>
        </a:stretch>
      </xdr:blipFill>
      <xdr:spPr>
        <a:xfrm rot="5400000">
          <a:off x="2977240" y="5225147"/>
          <a:ext cx="922163" cy="1657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SheetLayoutView="100" workbookViewId="0">
      <pane ySplit="3" topLeftCell="A4" activePane="bottomLeft" state="frozenSplit"/>
      <selection pane="bottomLeft" sqref="A1:XFD3"/>
    </sheetView>
  </sheetViews>
  <sheetFormatPr defaultRowHeight="99.95" customHeight="1" x14ac:dyDescent="0.25"/>
  <cols>
    <col min="1" max="1" width="7" bestFit="1" customWidth="1"/>
    <col min="2" max="2" width="45.42578125" customWidth="1"/>
    <col min="3" max="3" width="29.7109375" customWidth="1"/>
    <col min="4" max="4" width="14" customWidth="1"/>
    <col min="5" max="5" width="17.5703125" customWidth="1"/>
    <col min="6" max="6" width="9.85546875" customWidth="1"/>
    <col min="7" max="7" width="15.5703125" bestFit="1" customWidth="1"/>
    <col min="8" max="8" width="14.140625" customWidth="1"/>
  </cols>
  <sheetData>
    <row r="1" spans="1:8" ht="27" customHeight="1" thickBot="1" x14ac:dyDescent="0.3">
      <c r="A1" s="22" t="s">
        <v>51</v>
      </c>
      <c r="B1" s="23"/>
      <c r="C1" s="23"/>
      <c r="D1" s="23"/>
      <c r="E1" s="23"/>
      <c r="F1" s="23"/>
      <c r="G1" s="23"/>
      <c r="H1" s="23"/>
    </row>
    <row r="2" spans="1:8" ht="26.25" customHeight="1" x14ac:dyDescent="0.25">
      <c r="A2" s="40" t="s">
        <v>0</v>
      </c>
      <c r="B2" s="42" t="s">
        <v>1</v>
      </c>
      <c r="C2" s="42" t="s">
        <v>44</v>
      </c>
      <c r="D2" s="42" t="s">
        <v>9</v>
      </c>
      <c r="E2" s="44" t="s">
        <v>7</v>
      </c>
      <c r="F2" s="42" t="s">
        <v>2</v>
      </c>
      <c r="G2" s="42"/>
      <c r="H2" s="35" t="s">
        <v>10</v>
      </c>
    </row>
    <row r="3" spans="1:8" ht="30.75" customHeight="1" thickBot="1" x14ac:dyDescent="0.3">
      <c r="A3" s="41"/>
      <c r="B3" s="43"/>
      <c r="C3" s="43"/>
      <c r="D3" s="43"/>
      <c r="E3" s="45"/>
      <c r="F3" s="11" t="s">
        <v>8</v>
      </c>
      <c r="G3" s="11" t="s">
        <v>3</v>
      </c>
      <c r="H3" s="36"/>
    </row>
    <row r="4" spans="1:8" ht="16.5" thickBot="1" x14ac:dyDescent="0.3">
      <c r="A4" s="24" t="s">
        <v>52</v>
      </c>
      <c r="B4" s="25"/>
      <c r="C4" s="25"/>
      <c r="D4" s="25"/>
      <c r="E4" s="25"/>
      <c r="F4" s="25"/>
      <c r="G4" s="25"/>
      <c r="H4" s="26"/>
    </row>
    <row r="5" spans="1:8" ht="143.25" customHeight="1" x14ac:dyDescent="0.25">
      <c r="A5" s="5" t="s">
        <v>12</v>
      </c>
      <c r="B5" s="3" t="s">
        <v>45</v>
      </c>
      <c r="C5" s="3"/>
      <c r="D5" s="6" t="s">
        <v>6</v>
      </c>
      <c r="E5" s="10">
        <v>25</v>
      </c>
      <c r="F5" s="7">
        <v>2130.5</v>
      </c>
      <c r="G5" s="1">
        <f t="shared" ref="G5:G24" si="0">E5*F5</f>
        <v>53262.5</v>
      </c>
      <c r="H5" s="9">
        <v>56</v>
      </c>
    </row>
    <row r="6" spans="1:8" ht="69.75" customHeight="1" x14ac:dyDescent="0.25">
      <c r="A6" s="5" t="s">
        <v>22</v>
      </c>
      <c r="B6" s="3" t="s">
        <v>23</v>
      </c>
      <c r="C6" s="37"/>
      <c r="D6" s="6" t="s">
        <v>6</v>
      </c>
      <c r="E6" s="10">
        <v>310</v>
      </c>
      <c r="F6" s="4">
        <v>30</v>
      </c>
      <c r="G6" s="1">
        <f t="shared" ref="G6:G19" si="1">E6*F6</f>
        <v>9300</v>
      </c>
      <c r="H6" s="2">
        <v>368</v>
      </c>
    </row>
    <row r="7" spans="1:8" ht="68.25" customHeight="1" x14ac:dyDescent="0.25">
      <c r="A7" s="5" t="s">
        <v>24</v>
      </c>
      <c r="B7" s="3" t="s">
        <v>25</v>
      </c>
      <c r="C7" s="38"/>
      <c r="D7" s="6" t="s">
        <v>6</v>
      </c>
      <c r="E7" s="10">
        <v>310</v>
      </c>
      <c r="F7" s="4">
        <v>36</v>
      </c>
      <c r="G7" s="1">
        <f t="shared" si="1"/>
        <v>11160</v>
      </c>
      <c r="H7" s="2">
        <v>368</v>
      </c>
    </row>
    <row r="8" spans="1:8" ht="15" x14ac:dyDescent="0.25">
      <c r="A8" s="5" t="s">
        <v>26</v>
      </c>
      <c r="B8" s="3" t="s">
        <v>48</v>
      </c>
      <c r="C8" s="37"/>
      <c r="D8" s="6" t="s">
        <v>6</v>
      </c>
      <c r="E8" s="10">
        <v>960</v>
      </c>
      <c r="F8" s="4">
        <v>4.5</v>
      </c>
      <c r="G8" s="1">
        <f t="shared" si="1"/>
        <v>4320</v>
      </c>
      <c r="H8" s="2"/>
    </row>
    <row r="9" spans="1:8" ht="15" x14ac:dyDescent="0.25">
      <c r="A9" s="5" t="s">
        <v>27</v>
      </c>
      <c r="B9" s="3" t="s">
        <v>28</v>
      </c>
      <c r="C9" s="39"/>
      <c r="D9" s="6" t="s">
        <v>6</v>
      </c>
      <c r="E9" s="10">
        <v>960</v>
      </c>
      <c r="F9" s="4">
        <v>11.5</v>
      </c>
      <c r="G9" s="1">
        <f t="shared" si="1"/>
        <v>11040</v>
      </c>
      <c r="H9" s="2">
        <v>2550</v>
      </c>
    </row>
    <row r="10" spans="1:8" ht="15" x14ac:dyDescent="0.25">
      <c r="A10" s="5" t="s">
        <v>29</v>
      </c>
      <c r="B10" s="3" t="s">
        <v>30</v>
      </c>
      <c r="C10" s="39"/>
      <c r="D10" s="6" t="s">
        <v>6</v>
      </c>
      <c r="E10" s="10">
        <v>960</v>
      </c>
      <c r="F10" s="4">
        <v>25</v>
      </c>
      <c r="G10" s="1">
        <f t="shared" si="1"/>
        <v>24000</v>
      </c>
      <c r="H10" s="2">
        <v>2550</v>
      </c>
    </row>
    <row r="11" spans="1:8" ht="15" x14ac:dyDescent="0.25">
      <c r="A11" s="5" t="s">
        <v>31</v>
      </c>
      <c r="B11" s="3" t="s">
        <v>32</v>
      </c>
      <c r="C11" s="39"/>
      <c r="D11" s="6" t="s">
        <v>6</v>
      </c>
      <c r="E11" s="10">
        <v>960</v>
      </c>
      <c r="F11" s="4">
        <v>413</v>
      </c>
      <c r="G11" s="1">
        <f t="shared" si="1"/>
        <v>396480</v>
      </c>
      <c r="H11" s="2">
        <v>2550</v>
      </c>
    </row>
    <row r="12" spans="1:8" ht="15" x14ac:dyDescent="0.25">
      <c r="A12" s="5" t="s">
        <v>33</v>
      </c>
      <c r="B12" s="3" t="s">
        <v>34</v>
      </c>
      <c r="C12" s="38"/>
      <c r="D12" s="6" t="s">
        <v>6</v>
      </c>
      <c r="E12" s="10">
        <v>960</v>
      </c>
      <c r="F12" s="4">
        <v>75</v>
      </c>
      <c r="G12" s="1">
        <f t="shared" si="1"/>
        <v>72000</v>
      </c>
      <c r="H12" s="2">
        <v>2772</v>
      </c>
    </row>
    <row r="13" spans="1:8" ht="30" customHeight="1" x14ac:dyDescent="0.25">
      <c r="A13" s="5" t="s">
        <v>35</v>
      </c>
      <c r="B13" s="3" t="s">
        <v>36</v>
      </c>
      <c r="C13" s="37"/>
      <c r="D13" s="6" t="s">
        <v>37</v>
      </c>
      <c r="E13" s="10">
        <v>84</v>
      </c>
      <c r="F13" s="4">
        <v>14.5</v>
      </c>
      <c r="G13" s="1">
        <f t="shared" si="1"/>
        <v>1218</v>
      </c>
      <c r="H13" s="2"/>
    </row>
    <row r="14" spans="1:8" ht="27.75" customHeight="1" x14ac:dyDescent="0.25">
      <c r="A14" s="5" t="s">
        <v>38</v>
      </c>
      <c r="B14" s="3" t="s">
        <v>39</v>
      </c>
      <c r="C14" s="39"/>
      <c r="D14" s="6" t="s">
        <v>37</v>
      </c>
      <c r="E14" s="10">
        <v>84</v>
      </c>
      <c r="F14" s="4">
        <v>31</v>
      </c>
      <c r="G14" s="1">
        <f t="shared" si="1"/>
        <v>2604</v>
      </c>
      <c r="H14" s="2"/>
    </row>
    <row r="15" spans="1:8" ht="30.75" customHeight="1" x14ac:dyDescent="0.25">
      <c r="A15" s="5" t="s">
        <v>40</v>
      </c>
      <c r="B15" s="3" t="s">
        <v>41</v>
      </c>
      <c r="C15" s="38"/>
      <c r="D15" s="6" t="s">
        <v>37</v>
      </c>
      <c r="E15" s="10">
        <v>84</v>
      </c>
      <c r="F15" s="4">
        <v>12.5</v>
      </c>
      <c r="G15" s="1">
        <f t="shared" si="1"/>
        <v>1050</v>
      </c>
      <c r="H15" s="2"/>
    </row>
    <row r="16" spans="1:8" ht="66.75" customHeight="1" x14ac:dyDescent="0.25">
      <c r="A16" s="5" t="s">
        <v>19</v>
      </c>
      <c r="B16" s="3" t="s">
        <v>49</v>
      </c>
      <c r="C16" s="37"/>
      <c r="D16" s="6" t="s">
        <v>16</v>
      </c>
      <c r="E16" s="10">
        <v>500</v>
      </c>
      <c r="F16" s="4">
        <v>3.8</v>
      </c>
      <c r="G16" s="1">
        <f t="shared" si="1"/>
        <v>1900</v>
      </c>
      <c r="H16" s="2">
        <v>1310</v>
      </c>
    </row>
    <row r="17" spans="1:8" ht="71.25" customHeight="1" x14ac:dyDescent="0.25">
      <c r="A17" s="5" t="s">
        <v>20</v>
      </c>
      <c r="B17" s="3" t="s">
        <v>21</v>
      </c>
      <c r="C17" s="38"/>
      <c r="D17" s="6" t="s">
        <v>16</v>
      </c>
      <c r="E17" s="10">
        <v>500</v>
      </c>
      <c r="F17" s="4">
        <v>36.200000000000003</v>
      </c>
      <c r="G17" s="1">
        <f t="shared" si="1"/>
        <v>18100</v>
      </c>
      <c r="H17" s="2">
        <v>1340</v>
      </c>
    </row>
    <row r="18" spans="1:8" ht="15" x14ac:dyDescent="0.25">
      <c r="A18" s="5" t="s">
        <v>42</v>
      </c>
      <c r="B18" s="3" t="s">
        <v>46</v>
      </c>
      <c r="C18" s="3"/>
      <c r="D18" s="6" t="s">
        <v>6</v>
      </c>
      <c r="E18" s="10">
        <v>50</v>
      </c>
      <c r="F18" s="4">
        <v>424.5</v>
      </c>
      <c r="G18" s="1">
        <f t="shared" si="1"/>
        <v>21225</v>
      </c>
      <c r="H18" s="2">
        <v>155</v>
      </c>
    </row>
    <row r="19" spans="1:8" ht="15" x14ac:dyDescent="0.25">
      <c r="A19" s="5" t="s">
        <v>43</v>
      </c>
      <c r="B19" s="3" t="s">
        <v>47</v>
      </c>
      <c r="C19" s="3"/>
      <c r="D19" s="6" t="s">
        <v>6</v>
      </c>
      <c r="E19" s="10">
        <v>20</v>
      </c>
      <c r="F19" s="4">
        <v>313.10000000000002</v>
      </c>
      <c r="G19" s="1">
        <f t="shared" si="1"/>
        <v>6262</v>
      </c>
      <c r="H19" s="2">
        <v>140</v>
      </c>
    </row>
    <row r="20" spans="1:8" ht="79.5" customHeight="1" x14ac:dyDescent="0.25">
      <c r="A20" s="5" t="s">
        <v>13</v>
      </c>
      <c r="B20" s="3" t="s">
        <v>14</v>
      </c>
      <c r="C20" s="3"/>
      <c r="D20" s="6" t="s">
        <v>6</v>
      </c>
      <c r="E20" s="10">
        <v>31.5</v>
      </c>
      <c r="F20" s="4">
        <v>366</v>
      </c>
      <c r="G20" s="1">
        <f t="shared" si="0"/>
        <v>11529</v>
      </c>
      <c r="H20" s="2"/>
    </row>
    <row r="21" spans="1:8" ht="134.25" customHeight="1" x14ac:dyDescent="0.25">
      <c r="A21" s="5" t="s">
        <v>15</v>
      </c>
      <c r="B21" s="3" t="s">
        <v>50</v>
      </c>
      <c r="C21" s="3"/>
      <c r="D21" s="6" t="s">
        <v>16</v>
      </c>
      <c r="E21" s="10">
        <v>501.72</v>
      </c>
      <c r="F21" s="4">
        <v>23</v>
      </c>
      <c r="G21" s="1">
        <f t="shared" si="0"/>
        <v>11539.560000000001</v>
      </c>
      <c r="H21" s="2">
        <v>973.52</v>
      </c>
    </row>
    <row r="22" spans="1:8" ht="16.5" thickBot="1" x14ac:dyDescent="0.3">
      <c r="A22" s="30" t="s">
        <v>4</v>
      </c>
      <c r="B22" s="31"/>
      <c r="C22" s="31"/>
      <c r="D22" s="31"/>
      <c r="E22" s="31"/>
      <c r="F22" s="31"/>
      <c r="G22" s="8">
        <f>SUM(G5:G21)</f>
        <v>656990.06000000006</v>
      </c>
      <c r="H22" s="13"/>
    </row>
    <row r="23" spans="1:8" ht="15.75" x14ac:dyDescent="0.25">
      <c r="A23" s="27" t="s">
        <v>51</v>
      </c>
      <c r="B23" s="28"/>
      <c r="C23" s="28"/>
      <c r="D23" s="28"/>
      <c r="E23" s="28"/>
      <c r="F23" s="28"/>
      <c r="G23" s="28"/>
      <c r="H23" s="29"/>
    </row>
    <row r="24" spans="1:8" ht="202.5" customHeight="1" x14ac:dyDescent="0.25">
      <c r="A24" s="5" t="s">
        <v>17</v>
      </c>
      <c r="B24" s="3" t="s">
        <v>18</v>
      </c>
      <c r="C24" s="12"/>
      <c r="D24" s="6" t="s">
        <v>5</v>
      </c>
      <c r="E24" s="10">
        <v>1440</v>
      </c>
      <c r="F24" s="4">
        <v>368</v>
      </c>
      <c r="G24" s="14">
        <f t="shared" si="0"/>
        <v>529920</v>
      </c>
      <c r="H24" s="15"/>
    </row>
    <row r="25" spans="1:8" ht="16.5" thickBot="1" x14ac:dyDescent="0.3">
      <c r="A25" s="20" t="s">
        <v>4</v>
      </c>
      <c r="B25" s="21"/>
      <c r="C25" s="21"/>
      <c r="D25" s="21"/>
      <c r="E25" s="21"/>
      <c r="F25" s="21"/>
      <c r="G25" s="16">
        <v>529920</v>
      </c>
      <c r="H25" s="17"/>
    </row>
    <row r="26" spans="1:8" ht="16.5" thickBot="1" x14ac:dyDescent="0.3">
      <c r="A26" s="32" t="s">
        <v>11</v>
      </c>
      <c r="B26" s="33"/>
      <c r="C26" s="33"/>
      <c r="D26" s="33"/>
      <c r="E26" s="33"/>
      <c r="F26" s="34"/>
      <c r="G26" s="18">
        <f>SUM(G25+G22)</f>
        <v>1186910.06</v>
      </c>
      <c r="H26" s="19"/>
    </row>
  </sheetData>
  <sheetProtection algorithmName="SHA-512" hashValue="89dMWemqd1lUoPGR0mlvXTIkU4+kiNSTNgLx4qzVyRhqRU8kNZzqzT0s3L8nOIrgoxwNm0or8bQJSBVD7HRF5g==" saltValue="7oCaiRQVlKfaK1hXrviyhQ==" spinCount="100000" sheet="1" formatCells="0" formatColumns="0" formatRows="0" insertColumns="0" insertRows="0" insertHyperlinks="0" deleteColumns="0" deleteRows="0" sort="0" autoFilter="0" pivotTables="0"/>
  <mergeCells count="17">
    <mergeCell ref="A26:F26"/>
    <mergeCell ref="H2:H3"/>
    <mergeCell ref="C16:C17"/>
    <mergeCell ref="C6:C7"/>
    <mergeCell ref="C8:C12"/>
    <mergeCell ref="C13:C15"/>
    <mergeCell ref="A2:A3"/>
    <mergeCell ref="B2:B3"/>
    <mergeCell ref="C2:C3"/>
    <mergeCell ref="D2:D3"/>
    <mergeCell ref="E2:E3"/>
    <mergeCell ref="F2:G2"/>
    <mergeCell ref="A25:F25"/>
    <mergeCell ref="A1:H1"/>
    <mergeCell ref="A4:H4"/>
    <mergeCell ref="A23:H23"/>
    <mergeCell ref="A22:F2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Огнеупорные материалы</vt:lpstr>
      <vt:lpstr>'Огнеупорные материалы'!Область_печати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</dc:creator>
  <cp:lastModifiedBy>Владислав Федоровский</cp:lastModifiedBy>
  <cp:lastPrinted>2021-06-12T10:42:31Z</cp:lastPrinted>
  <dcterms:created xsi:type="dcterms:W3CDTF">2020-04-23T06:59:22Z</dcterms:created>
  <dcterms:modified xsi:type="dcterms:W3CDTF">2021-07-22T11:20:40Z</dcterms:modified>
</cp:coreProperties>
</file>